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ham\BT Cloud\Articles\Web writings\Inequality\"/>
    </mc:Choice>
  </mc:AlternateContent>
  <xr:revisionPtr revIDLastSave="0" documentId="13_ncr:1_{A43166FB-5677-4C11-B663-316649D843F5}" xr6:coauthVersionLast="45" xr6:coauthVersionMax="45" xr10:uidLastSave="{00000000-0000-0000-0000-000000000000}"/>
  <bookViews>
    <workbookView xWindow="-120" yWindow="-120" windowWidth="29040" windowHeight="15525" xr2:uid="{A372D31C-F5BF-4A52-ADB9-D3E8DC5D79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0" i="1" l="1"/>
  <c r="C106" i="1"/>
  <c r="C108" i="1" s="1"/>
  <c r="L90" i="1"/>
  <c r="C100" i="1" s="1"/>
  <c r="H40" i="1"/>
  <c r="E40" i="1"/>
  <c r="I40" i="1" s="1"/>
  <c r="D41" i="1"/>
  <c r="E41" i="1" s="1"/>
  <c r="I41" i="1" s="1"/>
  <c r="D40" i="1"/>
  <c r="J40" i="1" l="1"/>
  <c r="D42" i="1"/>
  <c r="C94" i="1"/>
  <c r="E42" i="1" l="1"/>
  <c r="I42" i="1" s="1"/>
  <c r="D43" i="1"/>
  <c r="G41" i="1"/>
  <c r="H41" i="1" s="1"/>
  <c r="J41" i="1" s="1"/>
  <c r="G42" i="1" s="1"/>
  <c r="H42" i="1" s="1"/>
  <c r="J42" i="1" s="1"/>
  <c r="G43" i="1" s="1"/>
  <c r="D44" i="1" l="1"/>
  <c r="E43" i="1"/>
  <c r="I43" i="1" s="1"/>
  <c r="H43" i="1"/>
  <c r="J43" i="1"/>
  <c r="G44" i="1" s="1"/>
  <c r="H44" i="1" s="1"/>
  <c r="D45" i="1" l="1"/>
  <c r="E44" i="1"/>
  <c r="I44" i="1" s="1"/>
  <c r="J44" i="1" s="1"/>
  <c r="G45" i="1" l="1"/>
  <c r="H45" i="1" s="1"/>
  <c r="D46" i="1"/>
  <c r="E45" i="1"/>
  <c r="I45" i="1" s="1"/>
  <c r="D47" i="1" l="1"/>
  <c r="E46" i="1"/>
  <c r="I46" i="1" s="1"/>
  <c r="J45" i="1"/>
  <c r="G46" i="1" l="1"/>
  <c r="H46" i="1" s="1"/>
  <c r="J46" i="1" s="1"/>
  <c r="G47" i="1" s="1"/>
  <c r="H47" i="1" s="1"/>
  <c r="D48" i="1"/>
  <c r="E47" i="1"/>
  <c r="I47" i="1" s="1"/>
  <c r="D49" i="1" l="1"/>
  <c r="E48" i="1"/>
  <c r="I48" i="1" s="1"/>
  <c r="J47" i="1"/>
  <c r="G48" i="1" s="1"/>
  <c r="H48" i="1" s="1"/>
  <c r="J48" i="1" s="1"/>
  <c r="G49" i="1" s="1"/>
  <c r="H49" i="1" l="1"/>
  <c r="J49" i="1" s="1"/>
  <c r="G50" i="1" s="1"/>
  <c r="H50" i="1" s="1"/>
  <c r="D50" i="1"/>
  <c r="E49" i="1"/>
  <c r="I49" i="1" s="1"/>
  <c r="D51" i="1" l="1"/>
  <c r="E50" i="1"/>
  <c r="I50" i="1" s="1"/>
  <c r="J50" i="1" s="1"/>
  <c r="G51" i="1" s="1"/>
  <c r="H51" i="1" s="1"/>
  <c r="D52" i="1" l="1"/>
  <c r="E51" i="1"/>
  <c r="I51" i="1" s="1"/>
  <c r="J51" i="1" s="1"/>
  <c r="G52" i="1" s="1"/>
  <c r="H52" i="1" s="1"/>
  <c r="D53" i="1" l="1"/>
  <c r="E52" i="1"/>
  <c r="I52" i="1" s="1"/>
  <c r="J52" i="1" s="1"/>
  <c r="G53" i="1" s="1"/>
  <c r="H53" i="1" s="1"/>
  <c r="D54" i="1" l="1"/>
  <c r="E53" i="1"/>
  <c r="I53" i="1" s="1"/>
  <c r="J53" i="1" s="1"/>
  <c r="G54" i="1" l="1"/>
  <c r="H54" i="1" s="1"/>
  <c r="C112" i="1"/>
  <c r="D55" i="1"/>
  <c r="E54" i="1"/>
  <c r="I54" i="1" s="1"/>
  <c r="D56" i="1" l="1"/>
  <c r="E55" i="1"/>
  <c r="I55" i="1" s="1"/>
  <c r="J54" i="1"/>
  <c r="G55" i="1" s="1"/>
  <c r="H55" i="1" l="1"/>
  <c r="J55" i="1" s="1"/>
  <c r="G56" i="1" s="1"/>
  <c r="H56" i="1" s="1"/>
  <c r="J56" i="1" s="1"/>
  <c r="G57" i="1" s="1"/>
  <c r="H57" i="1" s="1"/>
  <c r="D57" i="1"/>
  <c r="E56" i="1"/>
  <c r="I56" i="1" s="1"/>
  <c r="D58" i="1" l="1"/>
  <c r="E57" i="1"/>
  <c r="I57" i="1" s="1"/>
  <c r="J57" i="1" s="1"/>
  <c r="G58" i="1" s="1"/>
  <c r="H58" i="1" s="1"/>
  <c r="D59" i="1" l="1"/>
  <c r="E58" i="1"/>
  <c r="I58" i="1" s="1"/>
  <c r="J58" i="1" s="1"/>
  <c r="G59" i="1" s="1"/>
  <c r="H59" i="1" l="1"/>
  <c r="D60" i="1"/>
  <c r="E59" i="1"/>
  <c r="I59" i="1" s="1"/>
  <c r="J59" i="1" s="1"/>
  <c r="G60" i="1" s="1"/>
  <c r="H60" i="1" s="1"/>
  <c r="D61" i="1" l="1"/>
  <c r="E60" i="1"/>
  <c r="I60" i="1" s="1"/>
  <c r="J60" i="1" s="1"/>
  <c r="G61" i="1" s="1"/>
  <c r="H61" i="1" s="1"/>
  <c r="D62" i="1" l="1"/>
  <c r="E61" i="1"/>
  <c r="I61" i="1" s="1"/>
  <c r="J61" i="1" s="1"/>
  <c r="G62" i="1" s="1"/>
  <c r="H62" i="1" s="1"/>
  <c r="D63" i="1" l="1"/>
  <c r="E62" i="1"/>
  <c r="I62" i="1" s="1"/>
  <c r="J62" i="1" s="1"/>
  <c r="G63" i="1" s="1"/>
  <c r="H63" i="1" s="1"/>
  <c r="D64" i="1" l="1"/>
  <c r="E63" i="1"/>
  <c r="I63" i="1" s="1"/>
  <c r="J63" i="1" s="1"/>
  <c r="G64" i="1" s="1"/>
  <c r="H64" i="1" s="1"/>
  <c r="D65" i="1" l="1"/>
  <c r="E64" i="1"/>
  <c r="I64" i="1" s="1"/>
  <c r="J64" i="1" s="1"/>
  <c r="G65" i="1" s="1"/>
  <c r="H65" i="1" l="1"/>
  <c r="J65" i="1" s="1"/>
  <c r="G66" i="1" s="1"/>
  <c r="H66" i="1" s="1"/>
  <c r="D66" i="1"/>
  <c r="E65" i="1"/>
  <c r="I65" i="1" s="1"/>
  <c r="D67" i="1" l="1"/>
  <c r="E66" i="1"/>
  <c r="I66" i="1" s="1"/>
  <c r="J66" i="1" s="1"/>
  <c r="G67" i="1" s="1"/>
  <c r="H67" i="1" s="1"/>
  <c r="D68" i="1" l="1"/>
  <c r="E67" i="1"/>
  <c r="I67" i="1" s="1"/>
  <c r="J67" i="1" s="1"/>
  <c r="G68" i="1" s="1"/>
  <c r="H68" i="1" s="1"/>
  <c r="D69" i="1" l="1"/>
  <c r="E68" i="1"/>
  <c r="I68" i="1" s="1"/>
  <c r="J68" i="1" s="1"/>
  <c r="G69" i="1" s="1"/>
  <c r="H69" i="1" l="1"/>
  <c r="J69" i="1" s="1"/>
  <c r="G70" i="1" s="1"/>
  <c r="H70" i="1" s="1"/>
  <c r="D70" i="1"/>
  <c r="E69" i="1"/>
  <c r="I69" i="1" s="1"/>
  <c r="D71" i="1" l="1"/>
  <c r="E70" i="1"/>
  <c r="I70" i="1" s="1"/>
  <c r="J70" i="1" s="1"/>
  <c r="G71" i="1" s="1"/>
  <c r="H71" i="1" l="1"/>
  <c r="J71" i="1" s="1"/>
  <c r="G72" i="1" s="1"/>
  <c r="H72" i="1" s="1"/>
  <c r="D72" i="1"/>
  <c r="E71" i="1"/>
  <c r="I71" i="1" s="1"/>
  <c r="D73" i="1" l="1"/>
  <c r="E72" i="1"/>
  <c r="I72" i="1" s="1"/>
  <c r="J72" i="1" s="1"/>
  <c r="G73" i="1" s="1"/>
  <c r="H73" i="1" s="1"/>
  <c r="D74" i="1" l="1"/>
  <c r="E73" i="1"/>
  <c r="I73" i="1" s="1"/>
  <c r="J73" i="1" s="1"/>
  <c r="G74" i="1" s="1"/>
  <c r="H74" i="1" s="1"/>
  <c r="D75" i="1" l="1"/>
  <c r="E74" i="1"/>
  <c r="I74" i="1" s="1"/>
  <c r="J74" i="1" s="1"/>
  <c r="G75" i="1" s="1"/>
  <c r="H75" i="1" s="1"/>
  <c r="D76" i="1" l="1"/>
  <c r="E75" i="1"/>
  <c r="I75" i="1" s="1"/>
  <c r="J75" i="1" s="1"/>
  <c r="G76" i="1" s="1"/>
  <c r="H76" i="1" s="1"/>
  <c r="D77" i="1" l="1"/>
  <c r="E76" i="1"/>
  <c r="I76" i="1" s="1"/>
  <c r="J76" i="1" s="1"/>
  <c r="G77" i="1" s="1"/>
  <c r="H77" i="1" l="1"/>
  <c r="J77" i="1" s="1"/>
  <c r="G78" i="1" s="1"/>
  <c r="H78" i="1" s="1"/>
  <c r="D78" i="1"/>
  <c r="E77" i="1"/>
  <c r="I77" i="1" s="1"/>
  <c r="D79" i="1" l="1"/>
  <c r="E78" i="1"/>
  <c r="I78" i="1" s="1"/>
  <c r="J78" i="1" s="1"/>
  <c r="G79" i="1" s="1"/>
  <c r="H79" i="1" s="1"/>
  <c r="D80" i="1" l="1"/>
  <c r="E79" i="1"/>
  <c r="I79" i="1" s="1"/>
  <c r="J79" i="1" s="1"/>
  <c r="G80" i="1" s="1"/>
  <c r="H80" i="1" s="1"/>
  <c r="D81" i="1" l="1"/>
  <c r="E80" i="1"/>
  <c r="I80" i="1" s="1"/>
  <c r="J80" i="1" s="1"/>
  <c r="G81" i="1" s="1"/>
  <c r="H81" i="1" l="1"/>
  <c r="J81" i="1" s="1"/>
  <c r="G82" i="1" s="1"/>
  <c r="H82" i="1" s="1"/>
  <c r="D82" i="1"/>
  <c r="E81" i="1"/>
  <c r="I81" i="1" s="1"/>
  <c r="D83" i="1" l="1"/>
  <c r="E82" i="1"/>
  <c r="I82" i="1" s="1"/>
  <c r="J82" i="1" s="1"/>
  <c r="G83" i="1" l="1"/>
  <c r="H83" i="1" s="1"/>
  <c r="D84" i="1"/>
  <c r="E83" i="1"/>
  <c r="I83" i="1" s="1"/>
  <c r="D85" i="1" l="1"/>
  <c r="E84" i="1"/>
  <c r="I84" i="1" s="1"/>
  <c r="J83" i="1"/>
  <c r="G84" i="1" l="1"/>
  <c r="H84" i="1" s="1"/>
  <c r="J84" i="1" s="1"/>
  <c r="G85" i="1" s="1"/>
  <c r="D86" i="1"/>
  <c r="E85" i="1"/>
  <c r="I85" i="1" s="1"/>
  <c r="D87" i="1" l="1"/>
  <c r="E86" i="1"/>
  <c r="I86" i="1" s="1"/>
  <c r="H85" i="1"/>
  <c r="J85" i="1" s="1"/>
  <c r="G86" i="1" l="1"/>
  <c r="H86" i="1" s="1"/>
  <c r="J86" i="1" s="1"/>
  <c r="G87" i="1" s="1"/>
  <c r="D88" i="1"/>
  <c r="E88" i="1" s="1"/>
  <c r="I88" i="1" s="1"/>
  <c r="E87" i="1"/>
  <c r="I87" i="1" s="1"/>
  <c r="H87" i="1" l="1"/>
  <c r="J87" i="1" s="1"/>
  <c r="G88" i="1" s="1"/>
  <c r="H88" i="1" s="1"/>
  <c r="J88" i="1" s="1"/>
  <c r="C96" i="1" l="1"/>
  <c r="J90" i="1"/>
  <c r="C114" i="1" s="1"/>
  <c r="C102" i="1"/>
  <c r="C104" i="1" l="1"/>
  <c r="C98" i="1"/>
</calcChain>
</file>

<file path=xl/sharedStrings.xml><?xml version="1.0" encoding="utf-8"?>
<sst xmlns="http://schemas.openxmlformats.org/spreadsheetml/2006/main" count="32" uniqueCount="29">
  <si>
    <t>Modelling of age inequality with perfect cohort equality</t>
  </si>
  <si>
    <t>Assumptions</t>
  </si>
  <si>
    <t>All people born in year 1, study till age 21, work till 70, then die</t>
  </si>
  <si>
    <t>Starting salary at 22</t>
  </si>
  <si>
    <t>Annual pay rise, nominal terms</t>
  </si>
  <si>
    <t>Nominal return on savings</t>
  </si>
  <si>
    <t>Percentage of annual salary that is saved</t>
  </si>
  <si>
    <t>Projection</t>
  </si>
  <si>
    <t>Age</t>
  </si>
  <si>
    <t>Salary</t>
  </si>
  <si>
    <t>Saved this year</t>
  </si>
  <si>
    <t>Opening savings</t>
  </si>
  <si>
    <t>No opening savings, no inheritances</t>
  </si>
  <si>
    <t>Investment return on opening savings</t>
  </si>
  <si>
    <t>Closing savings</t>
  </si>
  <si>
    <t>Population units</t>
  </si>
  <si>
    <t>-</t>
  </si>
  <si>
    <t>Total population</t>
  </si>
  <si>
    <t>Total wealth held by population</t>
  </si>
  <si>
    <t>1% of the population contains number of people</t>
  </si>
  <si>
    <t>Wealth of top 1%</t>
  </si>
  <si>
    <t>Percentage of total wealth</t>
  </si>
  <si>
    <t>Number of people who own no wealth</t>
  </si>
  <si>
    <t>Proportion of population they represent</t>
  </si>
  <si>
    <t>Number of people in bottom half of population</t>
  </si>
  <si>
    <t>Aggregate wealth of bottom half of population</t>
  </si>
  <si>
    <t>Representing percentage of total wealth</t>
  </si>
  <si>
    <t>10% of the population contains number of people</t>
  </si>
  <si>
    <t>Wealth of top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</si>
</sst>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5" formatCode="0.0%"/>
    <numFmt numFmtId="167" formatCode="_-* #,##0_-;\-* #,##0_-;_-* &quot;-&quot;??_-;_-@_-"/>
  </numFmts>
  <fonts count="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4" fontId="0" fillId="0" borderId="0" xfId="2" applyFont="1"/>
    <xf numFmtId="9" fontId="0" fillId="0" borderId="0" xfId="3" applyFont="1"/>
    <xf numFmtId="0" fontId="2" fillId="0" borderId="0" xfId="0" applyFont="1" applyAlignment="1">
      <alignment horizontal="right"/>
    </xf>
    <xf numFmtId="44" fontId="0" fillId="0" borderId="0" xfId="0" applyNumberForma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fill"/>
    </xf>
    <xf numFmtId="0" fontId="0" fillId="0" borderId="1" xfId="0" applyBorder="1"/>
    <xf numFmtId="0" fontId="0" fillId="0" borderId="0" xfId="0" applyAlignment="1">
      <alignment horizontal="right" wrapText="1"/>
    </xf>
    <xf numFmtId="44" fontId="0" fillId="0" borderId="1" xfId="2" applyFont="1" applyBorder="1"/>
    <xf numFmtId="10" fontId="0" fillId="0" borderId="1" xfId="3" applyNumberFormat="1" applyFont="1" applyBorder="1"/>
    <xf numFmtId="165" fontId="0" fillId="0" borderId="1" xfId="3" applyNumberFormat="1" applyFont="1" applyBorder="1"/>
    <xf numFmtId="44" fontId="0" fillId="0" borderId="1" xfId="0" applyNumberFormat="1" applyBorder="1"/>
    <xf numFmtId="10" fontId="0" fillId="0" borderId="0" xfId="3" applyNumberFormat="1" applyFont="1" applyBorder="1"/>
    <xf numFmtId="167" fontId="0" fillId="0" borderId="1" xfId="1" applyNumberFormat="1" applyFont="1" applyBorder="1"/>
    <xf numFmtId="44" fontId="0" fillId="0" borderId="1" xfId="3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F7ED8-2140-4A9E-8762-66FEF7A4AFE8}">
  <dimension ref="A1:L115"/>
  <sheetViews>
    <sheetView tabSelected="1" topLeftCell="A93" workbookViewId="0">
      <selection activeCell="E103" sqref="E103"/>
    </sheetView>
  </sheetViews>
  <sheetFormatPr defaultRowHeight="15" x14ac:dyDescent="0.2"/>
  <cols>
    <col min="1" max="1" width="12.6640625" customWidth="1"/>
    <col min="2" max="2" width="50" customWidth="1"/>
    <col min="3" max="3" width="14.5546875" bestFit="1" customWidth="1"/>
    <col min="4" max="4" width="14.88671875" customWidth="1"/>
    <col min="5" max="5" width="12.33203125" customWidth="1"/>
    <col min="7" max="7" width="15" customWidth="1"/>
    <col min="8" max="8" width="12.44140625" customWidth="1"/>
    <col min="9" max="9" width="12.5546875" customWidth="1"/>
    <col min="10" max="10" width="15.77734375" customWidth="1"/>
    <col min="12" max="12" width="10.21875" customWidth="1"/>
  </cols>
  <sheetData>
    <row r="1" spans="1:2" ht="15.75" x14ac:dyDescent="0.25">
      <c r="A1" s="1" t="s">
        <v>0</v>
      </c>
    </row>
    <row r="3" spans="1:2" ht="15.75" x14ac:dyDescent="0.25">
      <c r="A3" s="1" t="s">
        <v>1</v>
      </c>
    </row>
    <row r="4" spans="1:2" x14ac:dyDescent="0.2">
      <c r="B4" t="s">
        <v>2</v>
      </c>
    </row>
    <row r="5" spans="1:2" x14ac:dyDescent="0.2">
      <c r="B5" t="s">
        <v>12</v>
      </c>
    </row>
    <row r="6" spans="1:2" x14ac:dyDescent="0.2">
      <c r="A6" s="2">
        <v>20000</v>
      </c>
      <c r="B6" t="s">
        <v>3</v>
      </c>
    </row>
    <row r="7" spans="1:2" x14ac:dyDescent="0.2">
      <c r="A7" s="3">
        <v>0.05</v>
      </c>
      <c r="B7" t="s">
        <v>4</v>
      </c>
    </row>
    <row r="8" spans="1:2" x14ac:dyDescent="0.2">
      <c r="A8" s="3">
        <v>0.08</v>
      </c>
      <c r="B8" t="s">
        <v>5</v>
      </c>
    </row>
    <row r="9" spans="1:2" x14ac:dyDescent="0.2">
      <c r="A9" s="3">
        <v>0.1</v>
      </c>
      <c r="B9" t="s">
        <v>6</v>
      </c>
    </row>
    <row r="17" spans="1:12" ht="15.75" x14ac:dyDescent="0.25">
      <c r="A17" s="1" t="s">
        <v>7</v>
      </c>
    </row>
    <row r="18" spans="1:12" ht="63" x14ac:dyDescent="0.25">
      <c r="C18" s="4" t="s">
        <v>8</v>
      </c>
      <c r="D18" s="4" t="s">
        <v>9</v>
      </c>
      <c r="E18" s="6" t="s">
        <v>10</v>
      </c>
      <c r="G18" s="6" t="s">
        <v>11</v>
      </c>
      <c r="H18" s="6" t="s">
        <v>13</v>
      </c>
      <c r="I18" s="6" t="s">
        <v>10</v>
      </c>
      <c r="J18" s="6" t="s">
        <v>14</v>
      </c>
      <c r="L18" s="6" t="s">
        <v>15</v>
      </c>
    </row>
    <row r="19" spans="1:12" x14ac:dyDescent="0.2">
      <c r="C19">
        <v>1</v>
      </c>
      <c r="L19">
        <v>1</v>
      </c>
    </row>
    <row r="20" spans="1:12" x14ac:dyDescent="0.2">
      <c r="C20">
        <v>2</v>
      </c>
      <c r="L20">
        <v>1</v>
      </c>
    </row>
    <row r="21" spans="1:12" x14ac:dyDescent="0.2">
      <c r="C21">
        <v>3</v>
      </c>
      <c r="L21">
        <v>1</v>
      </c>
    </row>
    <row r="22" spans="1:12" x14ac:dyDescent="0.2">
      <c r="C22">
        <v>4</v>
      </c>
      <c r="L22">
        <v>1</v>
      </c>
    </row>
    <row r="23" spans="1:12" x14ac:dyDescent="0.2">
      <c r="C23">
        <v>5</v>
      </c>
      <c r="L23">
        <v>1</v>
      </c>
    </row>
    <row r="24" spans="1:12" x14ac:dyDescent="0.2">
      <c r="C24">
        <v>6</v>
      </c>
      <c r="L24">
        <v>1</v>
      </c>
    </row>
    <row r="25" spans="1:12" x14ac:dyDescent="0.2">
      <c r="C25">
        <v>7</v>
      </c>
      <c r="L25">
        <v>1</v>
      </c>
    </row>
    <row r="26" spans="1:12" x14ac:dyDescent="0.2">
      <c r="C26">
        <v>8</v>
      </c>
      <c r="L26">
        <v>1</v>
      </c>
    </row>
    <row r="27" spans="1:12" x14ac:dyDescent="0.2">
      <c r="C27">
        <v>9</v>
      </c>
      <c r="L27">
        <v>1</v>
      </c>
    </row>
    <row r="28" spans="1:12" x14ac:dyDescent="0.2">
      <c r="C28">
        <v>10</v>
      </c>
      <c r="L28">
        <v>1</v>
      </c>
    </row>
    <row r="29" spans="1:12" x14ac:dyDescent="0.2">
      <c r="C29">
        <v>11</v>
      </c>
      <c r="L29">
        <v>1</v>
      </c>
    </row>
    <row r="30" spans="1:12" x14ac:dyDescent="0.2">
      <c r="C30">
        <v>12</v>
      </c>
      <c r="L30">
        <v>1</v>
      </c>
    </row>
    <row r="31" spans="1:12" x14ac:dyDescent="0.2">
      <c r="C31">
        <v>13</v>
      </c>
      <c r="L31">
        <v>1</v>
      </c>
    </row>
    <row r="32" spans="1:12" x14ac:dyDescent="0.2">
      <c r="C32">
        <v>14</v>
      </c>
      <c r="L32">
        <v>1</v>
      </c>
    </row>
    <row r="33" spans="3:12" x14ac:dyDescent="0.2">
      <c r="C33">
        <v>15</v>
      </c>
      <c r="L33">
        <v>1</v>
      </c>
    </row>
    <row r="34" spans="3:12" x14ac:dyDescent="0.2">
      <c r="C34">
        <v>16</v>
      </c>
      <c r="L34">
        <v>1</v>
      </c>
    </row>
    <row r="35" spans="3:12" x14ac:dyDescent="0.2">
      <c r="C35">
        <v>17</v>
      </c>
      <c r="L35">
        <v>1</v>
      </c>
    </row>
    <row r="36" spans="3:12" x14ac:dyDescent="0.2">
      <c r="C36">
        <v>18</v>
      </c>
      <c r="L36">
        <v>1</v>
      </c>
    </row>
    <row r="37" spans="3:12" x14ac:dyDescent="0.2">
      <c r="C37">
        <v>19</v>
      </c>
      <c r="L37">
        <v>1</v>
      </c>
    </row>
    <row r="38" spans="3:12" x14ac:dyDescent="0.2">
      <c r="C38">
        <v>20</v>
      </c>
      <c r="L38">
        <v>1</v>
      </c>
    </row>
    <row r="39" spans="3:12" x14ac:dyDescent="0.2">
      <c r="C39">
        <v>21</v>
      </c>
      <c r="L39">
        <v>1</v>
      </c>
    </row>
    <row r="40" spans="3:12" x14ac:dyDescent="0.2">
      <c r="C40">
        <v>22</v>
      </c>
      <c r="D40" s="5">
        <f>+A6</f>
        <v>20000</v>
      </c>
      <c r="E40" s="2">
        <f>ROUND(D40*$A$9,2)</f>
        <v>2000</v>
      </c>
      <c r="G40" s="2">
        <v>0</v>
      </c>
      <c r="H40" s="2">
        <f>ROUND(G40*$A$8,2)</f>
        <v>0</v>
      </c>
      <c r="I40" s="2">
        <f>+E40</f>
        <v>2000</v>
      </c>
      <c r="J40" s="2">
        <f>SUM(G40:I40)</f>
        <v>2000</v>
      </c>
      <c r="L40">
        <v>1</v>
      </c>
    </row>
    <row r="41" spans="3:12" x14ac:dyDescent="0.2">
      <c r="C41">
        <v>23</v>
      </c>
      <c r="D41" s="2">
        <f>ROUND(D40*(1+$A$7),2)</f>
        <v>21000</v>
      </c>
      <c r="E41" s="2">
        <f t="shared" ref="E41:E88" si="0">ROUND(D41*$A$9,2)</f>
        <v>2100</v>
      </c>
      <c r="G41" s="2">
        <f>+J40</f>
        <v>2000</v>
      </c>
      <c r="H41" s="2">
        <f>ROUND(G41*$A$8,2)</f>
        <v>160</v>
      </c>
      <c r="I41" s="2">
        <f>+E41</f>
        <v>2100</v>
      </c>
      <c r="J41" s="2">
        <f>SUM(G41:I41)</f>
        <v>4260</v>
      </c>
      <c r="L41">
        <v>1</v>
      </c>
    </row>
    <row r="42" spans="3:12" x14ac:dyDescent="0.2">
      <c r="C42">
        <v>24</v>
      </c>
      <c r="D42" s="2">
        <f t="shared" ref="D42:D88" si="1">ROUND(D41*(1+$A$7),2)</f>
        <v>22050</v>
      </c>
      <c r="E42" s="2">
        <f t="shared" si="0"/>
        <v>2205</v>
      </c>
      <c r="G42" s="2">
        <f t="shared" ref="G42:G88" si="2">+J41</f>
        <v>4260</v>
      </c>
      <c r="H42" s="2">
        <f t="shared" ref="H42:H88" si="3">ROUND(G42*$A$8,2)</f>
        <v>340.8</v>
      </c>
      <c r="I42" s="2">
        <f t="shared" ref="I42:I88" si="4">+E42</f>
        <v>2205</v>
      </c>
      <c r="J42" s="2">
        <f t="shared" ref="J42:J88" si="5">SUM(G42:I42)</f>
        <v>6805.8</v>
      </c>
      <c r="L42">
        <v>1</v>
      </c>
    </row>
    <row r="43" spans="3:12" x14ac:dyDescent="0.2">
      <c r="C43">
        <v>25</v>
      </c>
      <c r="D43" s="2">
        <f t="shared" si="1"/>
        <v>23152.5</v>
      </c>
      <c r="E43" s="2">
        <f t="shared" si="0"/>
        <v>2315.25</v>
      </c>
      <c r="G43" s="2">
        <f t="shared" si="2"/>
        <v>6805.8</v>
      </c>
      <c r="H43" s="2">
        <f t="shared" si="3"/>
        <v>544.46</v>
      </c>
      <c r="I43" s="2">
        <f t="shared" si="4"/>
        <v>2315.25</v>
      </c>
      <c r="J43" s="2">
        <f t="shared" si="5"/>
        <v>9665.51</v>
      </c>
      <c r="L43">
        <v>1</v>
      </c>
    </row>
    <row r="44" spans="3:12" x14ac:dyDescent="0.2">
      <c r="C44">
        <v>26</v>
      </c>
      <c r="D44" s="2">
        <f t="shared" si="1"/>
        <v>24310.13</v>
      </c>
      <c r="E44" s="2">
        <f t="shared" si="0"/>
        <v>2431.0100000000002</v>
      </c>
      <c r="G44" s="2">
        <f t="shared" si="2"/>
        <v>9665.51</v>
      </c>
      <c r="H44" s="2">
        <f t="shared" si="3"/>
        <v>773.24</v>
      </c>
      <c r="I44" s="2">
        <f t="shared" si="4"/>
        <v>2431.0100000000002</v>
      </c>
      <c r="J44" s="2">
        <f t="shared" si="5"/>
        <v>12869.76</v>
      </c>
      <c r="L44">
        <v>1</v>
      </c>
    </row>
    <row r="45" spans="3:12" x14ac:dyDescent="0.2">
      <c r="C45">
        <v>27</v>
      </c>
      <c r="D45" s="2">
        <f t="shared" si="1"/>
        <v>25525.64</v>
      </c>
      <c r="E45" s="2">
        <f t="shared" si="0"/>
        <v>2552.56</v>
      </c>
      <c r="G45" s="2">
        <f t="shared" si="2"/>
        <v>12869.76</v>
      </c>
      <c r="H45" s="2">
        <f t="shared" si="3"/>
        <v>1029.58</v>
      </c>
      <c r="I45" s="2">
        <f t="shared" si="4"/>
        <v>2552.56</v>
      </c>
      <c r="J45" s="2">
        <f t="shared" si="5"/>
        <v>16451.900000000001</v>
      </c>
      <c r="L45">
        <v>1</v>
      </c>
    </row>
    <row r="46" spans="3:12" x14ac:dyDescent="0.2">
      <c r="C46">
        <v>28</v>
      </c>
      <c r="D46" s="2">
        <f t="shared" si="1"/>
        <v>26801.919999999998</v>
      </c>
      <c r="E46" s="2">
        <f t="shared" si="0"/>
        <v>2680.19</v>
      </c>
      <c r="G46" s="2">
        <f t="shared" si="2"/>
        <v>16451.900000000001</v>
      </c>
      <c r="H46" s="2">
        <f t="shared" si="3"/>
        <v>1316.15</v>
      </c>
      <c r="I46" s="2">
        <f t="shared" si="4"/>
        <v>2680.19</v>
      </c>
      <c r="J46" s="2">
        <f t="shared" si="5"/>
        <v>20448.240000000002</v>
      </c>
      <c r="L46">
        <v>1</v>
      </c>
    </row>
    <row r="47" spans="3:12" x14ac:dyDescent="0.2">
      <c r="C47">
        <v>29</v>
      </c>
      <c r="D47" s="2">
        <f t="shared" si="1"/>
        <v>28142.02</v>
      </c>
      <c r="E47" s="2">
        <f t="shared" si="0"/>
        <v>2814.2</v>
      </c>
      <c r="G47" s="2">
        <f t="shared" si="2"/>
        <v>20448.240000000002</v>
      </c>
      <c r="H47" s="2">
        <f t="shared" si="3"/>
        <v>1635.86</v>
      </c>
      <c r="I47" s="2">
        <f t="shared" si="4"/>
        <v>2814.2</v>
      </c>
      <c r="J47" s="2">
        <f t="shared" si="5"/>
        <v>24898.300000000003</v>
      </c>
      <c r="L47">
        <v>1</v>
      </c>
    </row>
    <row r="48" spans="3:12" x14ac:dyDescent="0.2">
      <c r="C48">
        <v>30</v>
      </c>
      <c r="D48" s="2">
        <f t="shared" si="1"/>
        <v>29549.119999999999</v>
      </c>
      <c r="E48" s="2">
        <f t="shared" si="0"/>
        <v>2954.91</v>
      </c>
      <c r="G48" s="2">
        <f t="shared" si="2"/>
        <v>24898.300000000003</v>
      </c>
      <c r="H48" s="2">
        <f t="shared" si="3"/>
        <v>1991.86</v>
      </c>
      <c r="I48" s="2">
        <f t="shared" si="4"/>
        <v>2954.91</v>
      </c>
      <c r="J48" s="2">
        <f t="shared" si="5"/>
        <v>29845.070000000003</v>
      </c>
      <c r="L48">
        <v>1</v>
      </c>
    </row>
    <row r="49" spans="3:12" x14ac:dyDescent="0.2">
      <c r="C49">
        <v>31</v>
      </c>
      <c r="D49" s="2">
        <f t="shared" si="1"/>
        <v>31026.58</v>
      </c>
      <c r="E49" s="2">
        <f t="shared" si="0"/>
        <v>3102.66</v>
      </c>
      <c r="G49" s="2">
        <f t="shared" si="2"/>
        <v>29845.070000000003</v>
      </c>
      <c r="H49" s="2">
        <f t="shared" si="3"/>
        <v>2387.61</v>
      </c>
      <c r="I49" s="2">
        <f t="shared" si="4"/>
        <v>3102.66</v>
      </c>
      <c r="J49" s="2">
        <f t="shared" si="5"/>
        <v>35335.340000000004</v>
      </c>
      <c r="L49">
        <v>1</v>
      </c>
    </row>
    <row r="50" spans="3:12" x14ac:dyDescent="0.2">
      <c r="C50">
        <v>32</v>
      </c>
      <c r="D50" s="2">
        <f t="shared" si="1"/>
        <v>32577.91</v>
      </c>
      <c r="E50" s="2">
        <f t="shared" si="0"/>
        <v>3257.79</v>
      </c>
      <c r="G50" s="2">
        <f t="shared" si="2"/>
        <v>35335.340000000004</v>
      </c>
      <c r="H50" s="2">
        <f t="shared" si="3"/>
        <v>2826.83</v>
      </c>
      <c r="I50" s="2">
        <f t="shared" si="4"/>
        <v>3257.79</v>
      </c>
      <c r="J50" s="2">
        <f t="shared" si="5"/>
        <v>41419.960000000006</v>
      </c>
      <c r="L50">
        <v>1</v>
      </c>
    </row>
    <row r="51" spans="3:12" x14ac:dyDescent="0.2">
      <c r="C51">
        <v>33</v>
      </c>
      <c r="D51" s="2">
        <f t="shared" si="1"/>
        <v>34206.81</v>
      </c>
      <c r="E51" s="2">
        <f t="shared" si="0"/>
        <v>3420.68</v>
      </c>
      <c r="G51" s="2">
        <f t="shared" si="2"/>
        <v>41419.960000000006</v>
      </c>
      <c r="H51" s="2">
        <f t="shared" si="3"/>
        <v>3313.6</v>
      </c>
      <c r="I51" s="2">
        <f t="shared" si="4"/>
        <v>3420.68</v>
      </c>
      <c r="J51" s="2">
        <f t="shared" si="5"/>
        <v>48154.240000000005</v>
      </c>
      <c r="L51">
        <v>1</v>
      </c>
    </row>
    <row r="52" spans="3:12" x14ac:dyDescent="0.2">
      <c r="C52">
        <v>34</v>
      </c>
      <c r="D52" s="2">
        <f t="shared" si="1"/>
        <v>35917.15</v>
      </c>
      <c r="E52" s="2">
        <f t="shared" si="0"/>
        <v>3591.72</v>
      </c>
      <c r="G52" s="2">
        <f t="shared" si="2"/>
        <v>48154.240000000005</v>
      </c>
      <c r="H52" s="2">
        <f t="shared" si="3"/>
        <v>3852.34</v>
      </c>
      <c r="I52" s="2">
        <f t="shared" si="4"/>
        <v>3591.72</v>
      </c>
      <c r="J52" s="2">
        <f t="shared" si="5"/>
        <v>55598.3</v>
      </c>
      <c r="L52">
        <v>1</v>
      </c>
    </row>
    <row r="53" spans="3:12" x14ac:dyDescent="0.2">
      <c r="C53">
        <v>35</v>
      </c>
      <c r="D53" s="2">
        <f t="shared" si="1"/>
        <v>37713.01</v>
      </c>
      <c r="E53" s="2">
        <f t="shared" si="0"/>
        <v>3771.3</v>
      </c>
      <c r="G53" s="2">
        <f t="shared" si="2"/>
        <v>55598.3</v>
      </c>
      <c r="H53" s="2">
        <f t="shared" si="3"/>
        <v>4447.8599999999997</v>
      </c>
      <c r="I53" s="2">
        <f t="shared" si="4"/>
        <v>3771.3</v>
      </c>
      <c r="J53" s="2">
        <f t="shared" si="5"/>
        <v>63817.460000000006</v>
      </c>
      <c r="L53">
        <v>1</v>
      </c>
    </row>
    <row r="54" spans="3:12" x14ac:dyDescent="0.2">
      <c r="C54">
        <v>36</v>
      </c>
      <c r="D54" s="2">
        <f t="shared" si="1"/>
        <v>39598.660000000003</v>
      </c>
      <c r="E54" s="2">
        <f t="shared" si="0"/>
        <v>3959.87</v>
      </c>
      <c r="G54" s="2">
        <f t="shared" si="2"/>
        <v>63817.460000000006</v>
      </c>
      <c r="H54" s="2">
        <f t="shared" si="3"/>
        <v>5105.3999999999996</v>
      </c>
      <c r="I54" s="2">
        <f t="shared" si="4"/>
        <v>3959.87</v>
      </c>
      <c r="J54" s="2">
        <f t="shared" si="5"/>
        <v>72882.73</v>
      </c>
      <c r="L54">
        <v>1</v>
      </c>
    </row>
    <row r="55" spans="3:12" x14ac:dyDescent="0.2">
      <c r="C55">
        <v>37</v>
      </c>
      <c r="D55" s="2">
        <f t="shared" si="1"/>
        <v>41578.589999999997</v>
      </c>
      <c r="E55" s="2">
        <f t="shared" si="0"/>
        <v>4157.8599999999997</v>
      </c>
      <c r="G55" s="2">
        <f t="shared" si="2"/>
        <v>72882.73</v>
      </c>
      <c r="H55" s="2">
        <f t="shared" si="3"/>
        <v>5830.62</v>
      </c>
      <c r="I55" s="2">
        <f t="shared" si="4"/>
        <v>4157.8599999999997</v>
      </c>
      <c r="J55" s="2">
        <f t="shared" si="5"/>
        <v>82871.209999999992</v>
      </c>
      <c r="L55">
        <v>1</v>
      </c>
    </row>
    <row r="56" spans="3:12" x14ac:dyDescent="0.2">
      <c r="C56">
        <v>38</v>
      </c>
      <c r="D56" s="2">
        <f t="shared" si="1"/>
        <v>43657.52</v>
      </c>
      <c r="E56" s="2">
        <f t="shared" si="0"/>
        <v>4365.75</v>
      </c>
      <c r="G56" s="2">
        <f t="shared" si="2"/>
        <v>82871.209999999992</v>
      </c>
      <c r="H56" s="2">
        <f t="shared" si="3"/>
        <v>6629.7</v>
      </c>
      <c r="I56" s="2">
        <f t="shared" si="4"/>
        <v>4365.75</v>
      </c>
      <c r="J56" s="2">
        <f t="shared" si="5"/>
        <v>93866.659999999989</v>
      </c>
      <c r="L56">
        <v>1</v>
      </c>
    </row>
    <row r="57" spans="3:12" x14ac:dyDescent="0.2">
      <c r="C57">
        <v>39</v>
      </c>
      <c r="D57" s="2">
        <f t="shared" si="1"/>
        <v>45840.4</v>
      </c>
      <c r="E57" s="2">
        <f t="shared" si="0"/>
        <v>4584.04</v>
      </c>
      <c r="G57" s="2">
        <f t="shared" si="2"/>
        <v>93866.659999999989</v>
      </c>
      <c r="H57" s="2">
        <f t="shared" si="3"/>
        <v>7509.33</v>
      </c>
      <c r="I57" s="2">
        <f t="shared" si="4"/>
        <v>4584.04</v>
      </c>
      <c r="J57" s="2">
        <f t="shared" si="5"/>
        <v>105960.02999999998</v>
      </c>
      <c r="L57">
        <v>1</v>
      </c>
    </row>
    <row r="58" spans="3:12" x14ac:dyDescent="0.2">
      <c r="C58">
        <v>40</v>
      </c>
      <c r="D58" s="2">
        <f t="shared" si="1"/>
        <v>48132.42</v>
      </c>
      <c r="E58" s="2">
        <f t="shared" si="0"/>
        <v>4813.24</v>
      </c>
      <c r="G58" s="2">
        <f t="shared" si="2"/>
        <v>105960.02999999998</v>
      </c>
      <c r="H58" s="2">
        <f t="shared" si="3"/>
        <v>8476.7999999999993</v>
      </c>
      <c r="I58" s="2">
        <f t="shared" si="4"/>
        <v>4813.24</v>
      </c>
      <c r="J58" s="2">
        <f t="shared" si="5"/>
        <v>119250.06999999999</v>
      </c>
      <c r="L58">
        <v>1</v>
      </c>
    </row>
    <row r="59" spans="3:12" x14ac:dyDescent="0.2">
      <c r="C59">
        <v>41</v>
      </c>
      <c r="D59" s="2">
        <f t="shared" si="1"/>
        <v>50539.040000000001</v>
      </c>
      <c r="E59" s="2">
        <f t="shared" si="0"/>
        <v>5053.8999999999996</v>
      </c>
      <c r="G59" s="2">
        <f t="shared" si="2"/>
        <v>119250.06999999999</v>
      </c>
      <c r="H59" s="2">
        <f t="shared" si="3"/>
        <v>9540.01</v>
      </c>
      <c r="I59" s="2">
        <f t="shared" si="4"/>
        <v>5053.8999999999996</v>
      </c>
      <c r="J59" s="2">
        <f t="shared" si="5"/>
        <v>133843.97999999998</v>
      </c>
      <c r="L59">
        <v>1</v>
      </c>
    </row>
    <row r="60" spans="3:12" x14ac:dyDescent="0.2">
      <c r="C60">
        <v>42</v>
      </c>
      <c r="D60" s="2">
        <f t="shared" si="1"/>
        <v>53065.99</v>
      </c>
      <c r="E60" s="2">
        <f t="shared" si="0"/>
        <v>5306.6</v>
      </c>
      <c r="G60" s="2">
        <f t="shared" si="2"/>
        <v>133843.97999999998</v>
      </c>
      <c r="H60" s="2">
        <f t="shared" si="3"/>
        <v>10707.52</v>
      </c>
      <c r="I60" s="2">
        <f t="shared" si="4"/>
        <v>5306.6</v>
      </c>
      <c r="J60" s="2">
        <f t="shared" si="5"/>
        <v>149858.09999999998</v>
      </c>
      <c r="L60">
        <v>1</v>
      </c>
    </row>
    <row r="61" spans="3:12" x14ac:dyDescent="0.2">
      <c r="C61">
        <v>43</v>
      </c>
      <c r="D61" s="2">
        <f t="shared" si="1"/>
        <v>55719.29</v>
      </c>
      <c r="E61" s="2">
        <f t="shared" si="0"/>
        <v>5571.93</v>
      </c>
      <c r="G61" s="2">
        <f t="shared" si="2"/>
        <v>149858.09999999998</v>
      </c>
      <c r="H61" s="2">
        <f t="shared" si="3"/>
        <v>11988.65</v>
      </c>
      <c r="I61" s="2">
        <f t="shared" si="4"/>
        <v>5571.93</v>
      </c>
      <c r="J61" s="2">
        <f t="shared" si="5"/>
        <v>167418.67999999996</v>
      </c>
      <c r="L61">
        <v>1</v>
      </c>
    </row>
    <row r="62" spans="3:12" x14ac:dyDescent="0.2">
      <c r="C62">
        <v>44</v>
      </c>
      <c r="D62" s="2">
        <f t="shared" si="1"/>
        <v>58505.25</v>
      </c>
      <c r="E62" s="2">
        <f t="shared" si="0"/>
        <v>5850.53</v>
      </c>
      <c r="G62" s="2">
        <f t="shared" si="2"/>
        <v>167418.67999999996</v>
      </c>
      <c r="H62" s="2">
        <f t="shared" si="3"/>
        <v>13393.49</v>
      </c>
      <c r="I62" s="2">
        <f t="shared" si="4"/>
        <v>5850.53</v>
      </c>
      <c r="J62" s="2">
        <f t="shared" si="5"/>
        <v>186662.69999999995</v>
      </c>
      <c r="L62">
        <v>1</v>
      </c>
    </row>
    <row r="63" spans="3:12" x14ac:dyDescent="0.2">
      <c r="C63">
        <v>45</v>
      </c>
      <c r="D63" s="2">
        <f t="shared" si="1"/>
        <v>61430.51</v>
      </c>
      <c r="E63" s="2">
        <f t="shared" si="0"/>
        <v>6143.05</v>
      </c>
      <c r="G63" s="2">
        <f t="shared" si="2"/>
        <v>186662.69999999995</v>
      </c>
      <c r="H63" s="2">
        <f t="shared" si="3"/>
        <v>14933.02</v>
      </c>
      <c r="I63" s="2">
        <f t="shared" si="4"/>
        <v>6143.05</v>
      </c>
      <c r="J63" s="2">
        <f t="shared" si="5"/>
        <v>207738.76999999993</v>
      </c>
      <c r="L63">
        <v>1</v>
      </c>
    </row>
    <row r="64" spans="3:12" x14ac:dyDescent="0.2">
      <c r="C64">
        <v>46</v>
      </c>
      <c r="D64" s="2">
        <f t="shared" si="1"/>
        <v>64502.04</v>
      </c>
      <c r="E64" s="2">
        <f t="shared" si="0"/>
        <v>6450.2</v>
      </c>
      <c r="G64" s="2">
        <f t="shared" si="2"/>
        <v>207738.76999999993</v>
      </c>
      <c r="H64" s="2">
        <f t="shared" si="3"/>
        <v>16619.099999999999</v>
      </c>
      <c r="I64" s="2">
        <f t="shared" si="4"/>
        <v>6450.2</v>
      </c>
      <c r="J64" s="2">
        <f t="shared" si="5"/>
        <v>230808.06999999995</v>
      </c>
      <c r="L64">
        <v>1</v>
      </c>
    </row>
    <row r="65" spans="3:12" x14ac:dyDescent="0.2">
      <c r="C65">
        <v>47</v>
      </c>
      <c r="D65" s="2">
        <f t="shared" si="1"/>
        <v>67727.14</v>
      </c>
      <c r="E65" s="2">
        <f t="shared" si="0"/>
        <v>6772.71</v>
      </c>
      <c r="G65" s="2">
        <f t="shared" si="2"/>
        <v>230808.06999999995</v>
      </c>
      <c r="H65" s="2">
        <f t="shared" si="3"/>
        <v>18464.650000000001</v>
      </c>
      <c r="I65" s="2">
        <f t="shared" si="4"/>
        <v>6772.71</v>
      </c>
      <c r="J65" s="2">
        <f t="shared" si="5"/>
        <v>256045.42999999993</v>
      </c>
      <c r="L65">
        <v>1</v>
      </c>
    </row>
    <row r="66" spans="3:12" x14ac:dyDescent="0.2">
      <c r="C66">
        <v>48</v>
      </c>
      <c r="D66" s="2">
        <f t="shared" si="1"/>
        <v>71113.5</v>
      </c>
      <c r="E66" s="2">
        <f t="shared" si="0"/>
        <v>7111.35</v>
      </c>
      <c r="G66" s="2">
        <f t="shared" si="2"/>
        <v>256045.42999999993</v>
      </c>
      <c r="H66" s="2">
        <f t="shared" si="3"/>
        <v>20483.63</v>
      </c>
      <c r="I66" s="2">
        <f t="shared" si="4"/>
        <v>7111.35</v>
      </c>
      <c r="J66" s="2">
        <f t="shared" si="5"/>
        <v>283640.40999999992</v>
      </c>
      <c r="L66">
        <v>1</v>
      </c>
    </row>
    <row r="67" spans="3:12" x14ac:dyDescent="0.2">
      <c r="C67">
        <v>49</v>
      </c>
      <c r="D67" s="2">
        <f t="shared" si="1"/>
        <v>74669.179999999993</v>
      </c>
      <c r="E67" s="2">
        <f t="shared" si="0"/>
        <v>7466.92</v>
      </c>
      <c r="G67" s="2">
        <f t="shared" si="2"/>
        <v>283640.40999999992</v>
      </c>
      <c r="H67" s="2">
        <f t="shared" si="3"/>
        <v>22691.23</v>
      </c>
      <c r="I67" s="2">
        <f t="shared" si="4"/>
        <v>7466.92</v>
      </c>
      <c r="J67" s="2">
        <f t="shared" si="5"/>
        <v>313798.55999999988</v>
      </c>
      <c r="L67">
        <v>1</v>
      </c>
    </row>
    <row r="68" spans="3:12" x14ac:dyDescent="0.2">
      <c r="C68">
        <v>50</v>
      </c>
      <c r="D68" s="2">
        <f t="shared" si="1"/>
        <v>78402.64</v>
      </c>
      <c r="E68" s="2">
        <f t="shared" si="0"/>
        <v>7840.26</v>
      </c>
      <c r="G68" s="2">
        <f t="shared" si="2"/>
        <v>313798.55999999988</v>
      </c>
      <c r="H68" s="2">
        <f t="shared" si="3"/>
        <v>25103.88</v>
      </c>
      <c r="I68" s="2">
        <f t="shared" si="4"/>
        <v>7840.26</v>
      </c>
      <c r="J68" s="2">
        <f t="shared" si="5"/>
        <v>346742.6999999999</v>
      </c>
      <c r="L68">
        <v>1</v>
      </c>
    </row>
    <row r="69" spans="3:12" x14ac:dyDescent="0.2">
      <c r="C69">
        <v>51</v>
      </c>
      <c r="D69" s="2">
        <f t="shared" si="1"/>
        <v>82322.77</v>
      </c>
      <c r="E69" s="2">
        <f t="shared" si="0"/>
        <v>8232.2800000000007</v>
      </c>
      <c r="G69" s="2">
        <f t="shared" si="2"/>
        <v>346742.6999999999</v>
      </c>
      <c r="H69" s="2">
        <f t="shared" si="3"/>
        <v>27739.42</v>
      </c>
      <c r="I69" s="2">
        <f t="shared" si="4"/>
        <v>8232.2800000000007</v>
      </c>
      <c r="J69" s="2">
        <f t="shared" si="5"/>
        <v>382714.39999999991</v>
      </c>
      <c r="L69">
        <v>1</v>
      </c>
    </row>
    <row r="70" spans="3:12" x14ac:dyDescent="0.2">
      <c r="C70">
        <v>52</v>
      </c>
      <c r="D70" s="2">
        <f t="shared" si="1"/>
        <v>86438.91</v>
      </c>
      <c r="E70" s="2">
        <f t="shared" si="0"/>
        <v>8643.89</v>
      </c>
      <c r="G70" s="2">
        <f t="shared" si="2"/>
        <v>382714.39999999991</v>
      </c>
      <c r="H70" s="2">
        <f t="shared" si="3"/>
        <v>30617.15</v>
      </c>
      <c r="I70" s="2">
        <f t="shared" si="4"/>
        <v>8643.89</v>
      </c>
      <c r="J70" s="2">
        <f t="shared" si="5"/>
        <v>421975.43999999994</v>
      </c>
      <c r="L70">
        <v>1</v>
      </c>
    </row>
    <row r="71" spans="3:12" x14ac:dyDescent="0.2">
      <c r="C71">
        <v>53</v>
      </c>
      <c r="D71" s="2">
        <f t="shared" si="1"/>
        <v>90760.86</v>
      </c>
      <c r="E71" s="2">
        <f t="shared" si="0"/>
        <v>9076.09</v>
      </c>
      <c r="G71" s="2">
        <f t="shared" si="2"/>
        <v>421975.43999999994</v>
      </c>
      <c r="H71" s="2">
        <f t="shared" si="3"/>
        <v>33758.04</v>
      </c>
      <c r="I71" s="2">
        <f t="shared" si="4"/>
        <v>9076.09</v>
      </c>
      <c r="J71" s="2">
        <f t="shared" si="5"/>
        <v>464809.56999999995</v>
      </c>
      <c r="L71">
        <v>1</v>
      </c>
    </row>
    <row r="72" spans="3:12" x14ac:dyDescent="0.2">
      <c r="C72">
        <v>54</v>
      </c>
      <c r="D72" s="2">
        <f t="shared" si="1"/>
        <v>95298.9</v>
      </c>
      <c r="E72" s="2">
        <f t="shared" si="0"/>
        <v>9529.89</v>
      </c>
      <c r="G72" s="2">
        <f t="shared" si="2"/>
        <v>464809.56999999995</v>
      </c>
      <c r="H72" s="2">
        <f t="shared" si="3"/>
        <v>37184.769999999997</v>
      </c>
      <c r="I72" s="2">
        <f t="shared" si="4"/>
        <v>9529.89</v>
      </c>
      <c r="J72" s="2">
        <f t="shared" si="5"/>
        <v>511524.23</v>
      </c>
      <c r="L72">
        <v>1</v>
      </c>
    </row>
    <row r="73" spans="3:12" x14ac:dyDescent="0.2">
      <c r="C73">
        <v>55</v>
      </c>
      <c r="D73" s="2">
        <f t="shared" si="1"/>
        <v>100063.85</v>
      </c>
      <c r="E73" s="2">
        <f t="shared" si="0"/>
        <v>10006.39</v>
      </c>
      <c r="G73" s="2">
        <f t="shared" si="2"/>
        <v>511524.23</v>
      </c>
      <c r="H73" s="2">
        <f t="shared" si="3"/>
        <v>40921.94</v>
      </c>
      <c r="I73" s="2">
        <f t="shared" si="4"/>
        <v>10006.39</v>
      </c>
      <c r="J73" s="2">
        <f t="shared" si="5"/>
        <v>562452.55999999994</v>
      </c>
      <c r="L73">
        <v>1</v>
      </c>
    </row>
    <row r="74" spans="3:12" x14ac:dyDescent="0.2">
      <c r="C74">
        <v>56</v>
      </c>
      <c r="D74" s="2">
        <f t="shared" si="1"/>
        <v>105067.04</v>
      </c>
      <c r="E74" s="2">
        <f t="shared" si="0"/>
        <v>10506.7</v>
      </c>
      <c r="G74" s="2">
        <f t="shared" si="2"/>
        <v>562452.55999999994</v>
      </c>
      <c r="H74" s="2">
        <f t="shared" si="3"/>
        <v>44996.2</v>
      </c>
      <c r="I74" s="2">
        <f t="shared" si="4"/>
        <v>10506.7</v>
      </c>
      <c r="J74" s="2">
        <f t="shared" si="5"/>
        <v>617955.45999999985</v>
      </c>
      <c r="L74">
        <v>1</v>
      </c>
    </row>
    <row r="75" spans="3:12" x14ac:dyDescent="0.2">
      <c r="C75">
        <v>57</v>
      </c>
      <c r="D75" s="2">
        <f t="shared" si="1"/>
        <v>110320.39</v>
      </c>
      <c r="E75" s="2">
        <f t="shared" si="0"/>
        <v>11032.04</v>
      </c>
      <c r="G75" s="2">
        <f t="shared" si="2"/>
        <v>617955.45999999985</v>
      </c>
      <c r="H75" s="2">
        <f t="shared" si="3"/>
        <v>49436.44</v>
      </c>
      <c r="I75" s="2">
        <f t="shared" si="4"/>
        <v>11032.04</v>
      </c>
      <c r="J75" s="2">
        <f t="shared" si="5"/>
        <v>678423.94</v>
      </c>
      <c r="L75">
        <v>1</v>
      </c>
    </row>
    <row r="76" spans="3:12" x14ac:dyDescent="0.2">
      <c r="C76">
        <v>58</v>
      </c>
      <c r="D76" s="2">
        <f t="shared" si="1"/>
        <v>115836.41</v>
      </c>
      <c r="E76" s="2">
        <f t="shared" si="0"/>
        <v>11583.64</v>
      </c>
      <c r="G76" s="2">
        <f t="shared" si="2"/>
        <v>678423.94</v>
      </c>
      <c r="H76" s="2">
        <f t="shared" si="3"/>
        <v>54273.919999999998</v>
      </c>
      <c r="I76" s="2">
        <f t="shared" si="4"/>
        <v>11583.64</v>
      </c>
      <c r="J76" s="2">
        <f t="shared" si="5"/>
        <v>744281.5</v>
      </c>
      <c r="L76">
        <v>1</v>
      </c>
    </row>
    <row r="77" spans="3:12" x14ac:dyDescent="0.2">
      <c r="C77">
        <v>59</v>
      </c>
      <c r="D77" s="2">
        <f t="shared" si="1"/>
        <v>121628.23</v>
      </c>
      <c r="E77" s="2">
        <f t="shared" si="0"/>
        <v>12162.82</v>
      </c>
      <c r="G77" s="2">
        <f t="shared" si="2"/>
        <v>744281.5</v>
      </c>
      <c r="H77" s="2">
        <f t="shared" si="3"/>
        <v>59542.52</v>
      </c>
      <c r="I77" s="2">
        <f t="shared" si="4"/>
        <v>12162.82</v>
      </c>
      <c r="J77" s="2">
        <f t="shared" si="5"/>
        <v>815986.84</v>
      </c>
      <c r="L77">
        <v>1</v>
      </c>
    </row>
    <row r="78" spans="3:12" x14ac:dyDescent="0.2">
      <c r="C78">
        <v>60</v>
      </c>
      <c r="D78" s="2">
        <f t="shared" si="1"/>
        <v>127709.64</v>
      </c>
      <c r="E78" s="2">
        <f t="shared" si="0"/>
        <v>12770.96</v>
      </c>
      <c r="G78" s="2">
        <f t="shared" si="2"/>
        <v>815986.84</v>
      </c>
      <c r="H78" s="2">
        <f t="shared" si="3"/>
        <v>65278.95</v>
      </c>
      <c r="I78" s="2">
        <f t="shared" si="4"/>
        <v>12770.96</v>
      </c>
      <c r="J78" s="2">
        <f t="shared" si="5"/>
        <v>894036.74999999988</v>
      </c>
      <c r="L78">
        <v>1</v>
      </c>
    </row>
    <row r="79" spans="3:12" x14ac:dyDescent="0.2">
      <c r="C79">
        <v>61</v>
      </c>
      <c r="D79" s="2">
        <f t="shared" si="1"/>
        <v>134095.12</v>
      </c>
      <c r="E79" s="2">
        <f t="shared" si="0"/>
        <v>13409.51</v>
      </c>
      <c r="G79" s="2">
        <f t="shared" si="2"/>
        <v>894036.74999999988</v>
      </c>
      <c r="H79" s="2">
        <f t="shared" si="3"/>
        <v>71522.94</v>
      </c>
      <c r="I79" s="2">
        <f t="shared" si="4"/>
        <v>13409.51</v>
      </c>
      <c r="J79" s="2">
        <f t="shared" si="5"/>
        <v>978969.2</v>
      </c>
      <c r="L79">
        <v>1</v>
      </c>
    </row>
    <row r="80" spans="3:12" x14ac:dyDescent="0.2">
      <c r="C80">
        <v>62</v>
      </c>
      <c r="D80" s="2">
        <f t="shared" si="1"/>
        <v>140799.88</v>
      </c>
      <c r="E80" s="2">
        <f t="shared" si="0"/>
        <v>14079.99</v>
      </c>
      <c r="G80" s="2">
        <f t="shared" si="2"/>
        <v>978969.2</v>
      </c>
      <c r="H80" s="2">
        <f t="shared" si="3"/>
        <v>78317.539999999994</v>
      </c>
      <c r="I80" s="2">
        <f t="shared" si="4"/>
        <v>14079.99</v>
      </c>
      <c r="J80" s="2">
        <f t="shared" si="5"/>
        <v>1071366.73</v>
      </c>
      <c r="L80">
        <v>1</v>
      </c>
    </row>
    <row r="81" spans="2:12" x14ac:dyDescent="0.2">
      <c r="C81">
        <v>63</v>
      </c>
      <c r="D81" s="2">
        <f t="shared" si="1"/>
        <v>147839.87</v>
      </c>
      <c r="E81" s="2">
        <f t="shared" si="0"/>
        <v>14783.99</v>
      </c>
      <c r="G81" s="2">
        <f t="shared" si="2"/>
        <v>1071366.73</v>
      </c>
      <c r="H81" s="2">
        <f t="shared" si="3"/>
        <v>85709.34</v>
      </c>
      <c r="I81" s="2">
        <f t="shared" si="4"/>
        <v>14783.99</v>
      </c>
      <c r="J81" s="2">
        <f t="shared" si="5"/>
        <v>1171860.06</v>
      </c>
      <c r="L81">
        <v>1</v>
      </c>
    </row>
    <row r="82" spans="2:12" x14ac:dyDescent="0.2">
      <c r="C82">
        <v>64</v>
      </c>
      <c r="D82" s="2">
        <f t="shared" si="1"/>
        <v>155231.85999999999</v>
      </c>
      <c r="E82" s="2">
        <f t="shared" si="0"/>
        <v>15523.19</v>
      </c>
      <c r="G82" s="2">
        <f t="shared" si="2"/>
        <v>1171860.06</v>
      </c>
      <c r="H82" s="2">
        <f t="shared" si="3"/>
        <v>93748.800000000003</v>
      </c>
      <c r="I82" s="2">
        <f t="shared" si="4"/>
        <v>15523.19</v>
      </c>
      <c r="J82" s="2">
        <f t="shared" si="5"/>
        <v>1281132.05</v>
      </c>
      <c r="L82">
        <v>1</v>
      </c>
    </row>
    <row r="83" spans="2:12" x14ac:dyDescent="0.2">
      <c r="C83">
        <v>65</v>
      </c>
      <c r="D83" s="2">
        <f t="shared" si="1"/>
        <v>162993.45000000001</v>
      </c>
      <c r="E83" s="2">
        <f t="shared" si="0"/>
        <v>16299.35</v>
      </c>
      <c r="G83" s="2">
        <f t="shared" si="2"/>
        <v>1281132.05</v>
      </c>
      <c r="H83" s="2">
        <f t="shared" si="3"/>
        <v>102490.56</v>
      </c>
      <c r="I83" s="2">
        <f t="shared" si="4"/>
        <v>16299.35</v>
      </c>
      <c r="J83" s="2">
        <f t="shared" si="5"/>
        <v>1399921.9600000002</v>
      </c>
      <c r="L83">
        <v>1</v>
      </c>
    </row>
    <row r="84" spans="2:12" x14ac:dyDescent="0.2">
      <c r="C84">
        <v>66</v>
      </c>
      <c r="D84" s="2">
        <f t="shared" si="1"/>
        <v>171143.12</v>
      </c>
      <c r="E84" s="2">
        <f t="shared" si="0"/>
        <v>17114.310000000001</v>
      </c>
      <c r="G84" s="2">
        <f t="shared" si="2"/>
        <v>1399921.9600000002</v>
      </c>
      <c r="H84" s="2">
        <f t="shared" si="3"/>
        <v>111993.76</v>
      </c>
      <c r="I84" s="2">
        <f t="shared" si="4"/>
        <v>17114.310000000001</v>
      </c>
      <c r="J84" s="2">
        <f t="shared" si="5"/>
        <v>1529030.0300000003</v>
      </c>
      <c r="L84">
        <v>1</v>
      </c>
    </row>
    <row r="85" spans="2:12" x14ac:dyDescent="0.2">
      <c r="C85">
        <v>67</v>
      </c>
      <c r="D85" s="2">
        <f t="shared" si="1"/>
        <v>179700.28</v>
      </c>
      <c r="E85" s="2">
        <f t="shared" si="0"/>
        <v>17970.03</v>
      </c>
      <c r="G85" s="2">
        <f t="shared" si="2"/>
        <v>1529030.0300000003</v>
      </c>
      <c r="H85" s="2">
        <f t="shared" si="3"/>
        <v>122322.4</v>
      </c>
      <c r="I85" s="2">
        <f t="shared" si="4"/>
        <v>17970.03</v>
      </c>
      <c r="J85" s="2">
        <f t="shared" si="5"/>
        <v>1669322.4600000002</v>
      </c>
      <c r="L85">
        <v>1</v>
      </c>
    </row>
    <row r="86" spans="2:12" x14ac:dyDescent="0.2">
      <c r="C86">
        <v>68</v>
      </c>
      <c r="D86" s="2">
        <f t="shared" si="1"/>
        <v>188685.29</v>
      </c>
      <c r="E86" s="2">
        <f t="shared" si="0"/>
        <v>18868.53</v>
      </c>
      <c r="G86" s="2">
        <f t="shared" si="2"/>
        <v>1669322.4600000002</v>
      </c>
      <c r="H86" s="2">
        <f t="shared" si="3"/>
        <v>133545.79999999999</v>
      </c>
      <c r="I86" s="2">
        <f t="shared" si="4"/>
        <v>18868.53</v>
      </c>
      <c r="J86" s="2">
        <f t="shared" si="5"/>
        <v>1821736.7900000003</v>
      </c>
      <c r="L86">
        <v>1</v>
      </c>
    </row>
    <row r="87" spans="2:12" x14ac:dyDescent="0.2">
      <c r="C87">
        <v>69</v>
      </c>
      <c r="D87" s="2">
        <f t="shared" si="1"/>
        <v>198119.55</v>
      </c>
      <c r="E87" s="2">
        <f t="shared" si="0"/>
        <v>19811.96</v>
      </c>
      <c r="G87" s="2">
        <f t="shared" si="2"/>
        <v>1821736.7900000003</v>
      </c>
      <c r="H87" s="2">
        <f t="shared" si="3"/>
        <v>145738.94</v>
      </c>
      <c r="I87" s="2">
        <f t="shared" si="4"/>
        <v>19811.96</v>
      </c>
      <c r="J87" s="2">
        <f t="shared" si="5"/>
        <v>1987287.6900000002</v>
      </c>
      <c r="L87">
        <v>1</v>
      </c>
    </row>
    <row r="88" spans="2:12" x14ac:dyDescent="0.2">
      <c r="C88">
        <v>70</v>
      </c>
      <c r="D88" s="2">
        <f t="shared" si="1"/>
        <v>208025.53</v>
      </c>
      <c r="E88" s="2">
        <f t="shared" si="0"/>
        <v>20802.55</v>
      </c>
      <c r="G88" s="2">
        <f t="shared" si="2"/>
        <v>1987287.6900000002</v>
      </c>
      <c r="H88" s="2">
        <f t="shared" si="3"/>
        <v>158983.01999999999</v>
      </c>
      <c r="I88" s="2">
        <f t="shared" si="4"/>
        <v>20802.55</v>
      </c>
      <c r="J88" s="2">
        <f t="shared" si="5"/>
        <v>2167073.2599999998</v>
      </c>
      <c r="L88">
        <v>1</v>
      </c>
    </row>
    <row r="89" spans="2:12" x14ac:dyDescent="0.2">
      <c r="J89" s="7" t="s">
        <v>16</v>
      </c>
      <c r="L89" s="7" t="s">
        <v>16</v>
      </c>
    </row>
    <row r="90" spans="2:12" ht="15.75" thickBot="1" x14ac:dyDescent="0.25">
      <c r="J90" s="10">
        <f>SUM(J19:J89)</f>
        <v>24294818.899999999</v>
      </c>
      <c r="L90" s="8">
        <f>SUM(L19:L89)</f>
        <v>70</v>
      </c>
    </row>
    <row r="91" spans="2:12" ht="15.75" thickTop="1" x14ac:dyDescent="0.2"/>
    <row r="92" spans="2:12" ht="30" x14ac:dyDescent="0.2">
      <c r="J92" s="9" t="s">
        <v>18</v>
      </c>
      <c r="L92" s="9" t="s">
        <v>17</v>
      </c>
    </row>
    <row r="94" spans="2:12" x14ac:dyDescent="0.2">
      <c r="B94" t="s">
        <v>19</v>
      </c>
      <c r="C94">
        <f>L90*0.01</f>
        <v>0.70000000000000007</v>
      </c>
    </row>
    <row r="96" spans="2:12" ht="15.75" thickBot="1" x14ac:dyDescent="0.25">
      <c r="B96" t="s">
        <v>20</v>
      </c>
      <c r="C96" s="10">
        <f>ROUND(C94*J88,2)</f>
        <v>1516951.28</v>
      </c>
    </row>
    <row r="97" spans="2:3" ht="15.75" thickTop="1" x14ac:dyDescent="0.2"/>
    <row r="98" spans="2:3" ht="15.75" thickBot="1" x14ac:dyDescent="0.25">
      <c r="B98" t="s">
        <v>21</v>
      </c>
      <c r="C98" s="11">
        <f>+C96/J90</f>
        <v>6.2439291531413726E-2</v>
      </c>
    </row>
    <row r="99" spans="2:3" ht="15.75" thickTop="1" x14ac:dyDescent="0.2">
      <c r="C99" s="14"/>
    </row>
    <row r="100" spans="2:3" ht="15.75" thickBot="1" x14ac:dyDescent="0.25">
      <c r="B100" t="s">
        <v>27</v>
      </c>
      <c r="C100" s="15">
        <f>L90*0.1</f>
        <v>7</v>
      </c>
    </row>
    <row r="101" spans="2:3" ht="15.75" thickTop="1" x14ac:dyDescent="0.2">
      <c r="C101" s="14"/>
    </row>
    <row r="102" spans="2:3" ht="15.75" thickBot="1" x14ac:dyDescent="0.25">
      <c r="B102" t="s">
        <v>28</v>
      </c>
      <c r="C102" s="16">
        <f>SUM(J82:J88)</f>
        <v>11855504.24</v>
      </c>
    </row>
    <row r="103" spans="2:3" ht="15.75" thickTop="1" x14ac:dyDescent="0.2">
      <c r="C103" s="14"/>
    </row>
    <row r="104" spans="2:3" ht="15.75" thickBot="1" x14ac:dyDescent="0.25">
      <c r="B104" t="s">
        <v>21</v>
      </c>
      <c r="C104" s="11">
        <f>+C102/J90</f>
        <v>0.4879848781255991</v>
      </c>
    </row>
    <row r="105" spans="2:3" ht="15.75" thickTop="1" x14ac:dyDescent="0.2"/>
    <row r="106" spans="2:3" ht="15.75" thickBot="1" x14ac:dyDescent="0.25">
      <c r="B106" t="s">
        <v>22</v>
      </c>
      <c r="C106" s="8">
        <f>SUM(L19:L39)</f>
        <v>21</v>
      </c>
    </row>
    <row r="107" spans="2:3" ht="15.75" thickTop="1" x14ac:dyDescent="0.2"/>
    <row r="108" spans="2:3" ht="15.75" thickBot="1" x14ac:dyDescent="0.25">
      <c r="B108" t="s">
        <v>23</v>
      </c>
      <c r="C108" s="12">
        <f>+C106/L90</f>
        <v>0.3</v>
      </c>
    </row>
    <row r="109" spans="2:3" ht="15.75" thickTop="1" x14ac:dyDescent="0.2"/>
    <row r="110" spans="2:3" ht="15.75" thickBot="1" x14ac:dyDescent="0.25">
      <c r="B110" t="s">
        <v>24</v>
      </c>
      <c r="C110" s="8">
        <f>SUM(L19:L53)</f>
        <v>35</v>
      </c>
    </row>
    <row r="111" spans="2:3" ht="15.75" thickTop="1" x14ac:dyDescent="0.2"/>
    <row r="112" spans="2:3" ht="15.75" thickBot="1" x14ac:dyDescent="0.25">
      <c r="B112" t="s">
        <v>25</v>
      </c>
      <c r="C112" s="13">
        <f>SUM(J40:J53)</f>
        <v>371569.88</v>
      </c>
    </row>
    <row r="113" spans="2:3" ht="15.75" thickTop="1" x14ac:dyDescent="0.2"/>
    <row r="114" spans="2:3" ht="15.75" thickBot="1" x14ac:dyDescent="0.25">
      <c r="B114" t="s">
        <v>26</v>
      </c>
      <c r="C114" s="11">
        <f>+C112/J90</f>
        <v>1.5294202501752339E-2</v>
      </c>
    </row>
    <row r="115" spans="2:3" ht="15.75" thickTop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Amin</dc:creator>
  <cp:lastModifiedBy>Mohammed Amin</cp:lastModifiedBy>
  <dcterms:created xsi:type="dcterms:W3CDTF">2019-12-16T15:09:30Z</dcterms:created>
  <dcterms:modified xsi:type="dcterms:W3CDTF">2019-12-16T22:10:14Z</dcterms:modified>
</cp:coreProperties>
</file>